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120" activeTab="0"/>
  </bookViews>
  <sheets>
    <sheet name="Equips 1aC" sheetId="1" r:id="rId1"/>
    <sheet name="Individual" sheetId="2" r:id="rId2"/>
  </sheets>
  <definedNames>
    <definedName name="_Key1" hidden="1">'Individual'!#REF!</definedName>
    <definedName name="_Key2" hidden="1">'Individual'!#REF!</definedName>
    <definedName name="_Order1" hidden="1">0</definedName>
    <definedName name="_Order2" hidden="1">0</definedName>
    <definedName name="_Sort" hidden="1">'Individual'!$C$4:$Q$43</definedName>
    <definedName name="_xlnm.Print_Area" localSheetId="0">'Equips 1aC'!$A$1:$I$50</definedName>
    <definedName name="_xlnm.Print_Area" localSheetId="1">'Individual'!$A$1:$Q$34</definedName>
    <definedName name="Imprimir_área_IM" localSheetId="1">'Individual'!$A$1:$Q$42</definedName>
  </definedNames>
  <calcPr fullCalcOnLoad="1"/>
</workbook>
</file>

<file path=xl/sharedStrings.xml><?xml version="1.0" encoding="utf-8"?>
<sst xmlns="http://schemas.openxmlformats.org/spreadsheetml/2006/main" count="88" uniqueCount="54">
  <si>
    <t>NOM</t>
  </si>
  <si>
    <t>CLUB</t>
  </si>
  <si>
    <t>PUNTS</t>
  </si>
  <si>
    <t>DATA</t>
  </si>
  <si>
    <t>CLASSIFICACIÓ INDIVIDUAL</t>
  </si>
  <si>
    <t>FEDERACIÓ CATALANA DE BITLLES I BOWLING</t>
  </si>
  <si>
    <t>1a partida</t>
  </si>
  <si>
    <t>2a partida</t>
  </si>
  <si>
    <t>3a partida</t>
  </si>
  <si>
    <t>4a partida</t>
  </si>
  <si>
    <t>5a partida</t>
  </si>
  <si>
    <t>EQUIP</t>
  </si>
  <si>
    <t>LLIC.</t>
  </si>
  <si>
    <t>MITJANA</t>
  </si>
  <si>
    <t>PART.</t>
  </si>
  <si>
    <t>PALS</t>
  </si>
  <si>
    <t>3a DVISIÓ MASCULINA</t>
  </si>
  <si>
    <t>FINAL ASCENS</t>
  </si>
  <si>
    <t>CLASSIFICACIÓ FINAL ASCENS</t>
  </si>
  <si>
    <t>LLIGA CATALANA DE BOWLING 2013-2014</t>
  </si>
  <si>
    <t>NÀSTIC B</t>
  </si>
  <si>
    <t>SEEKER'S</t>
  </si>
  <si>
    <t>NOU A</t>
  </si>
  <si>
    <t>EMPURIABRAVA</t>
  </si>
  <si>
    <t>GRANOLLERS A</t>
  </si>
  <si>
    <t>GRANOLLERS B</t>
  </si>
  <si>
    <t>SANTIAGO MORENO ORTEGA</t>
  </si>
  <si>
    <t>JOSÉ SUÁREZ ÁLVAREZ</t>
  </si>
  <si>
    <t>ANTONIO DÍAZ CERVANTES</t>
  </si>
  <si>
    <t>VICENÇ VENTURA MARCÉ</t>
  </si>
  <si>
    <t>JUAN CARLOS ALARCÓN LLORIX</t>
  </si>
  <si>
    <t>TOMAS BENÍTEZ MARTÍN</t>
  </si>
  <si>
    <t>SERGI DE LA FUENTE GUIRAL</t>
  </si>
  <si>
    <t>FERRAN GORDILLO BRUNAT</t>
  </si>
  <si>
    <t>RAMON REQUENA VÁZQUEZ</t>
  </si>
  <si>
    <t>JOSÉ LUÍS ARTEAGA MIANA</t>
  </si>
  <si>
    <t>DAVID DE LA FUENTE VÍLCHEZ</t>
  </si>
  <si>
    <t>ANDRÉS GULLÓN LÓPEZ</t>
  </si>
  <si>
    <t>JUAN CARLOS IBÁÑEZ VILLANUEVA</t>
  </si>
  <si>
    <t>ROBERT OURO NAVIA</t>
  </si>
  <si>
    <t>JORGE PALLARÉS ALBALAT</t>
  </si>
  <si>
    <t>YURIS ALCIDES MONSALVE</t>
  </si>
  <si>
    <t>DANIEL PUENTES GALVAN</t>
  </si>
  <si>
    <t>JULIO HÉCTOR MAÑAS REPETO</t>
  </si>
  <si>
    <t>DOMINGO PUENTES GALLEGO</t>
  </si>
  <si>
    <t>ANTONIO SEGURA PÉREZ</t>
  </si>
  <si>
    <t>ERIC VILARÓ GALLIFA</t>
  </si>
  <si>
    <t>JOSÉ A. FLORES VILLARDELSAZ</t>
  </si>
  <si>
    <t>JUAN ANTONIO ARIAS ANTOLÍN</t>
  </si>
  <si>
    <t>JULIEN DROZ</t>
  </si>
  <si>
    <t>JORDI TUBELLA MURGADAS</t>
  </si>
  <si>
    <t>MARC PERERA FRADERA</t>
  </si>
  <si>
    <t>ORIOL DEUMAL VIVES DE LA CORTADA</t>
  </si>
  <si>
    <t>PERE TUSQUELLAS PÉREZ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</si>
</sst>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</numFmts>
  <fonts count="43">
    <font>
      <sz val="10"/>
      <name val="Courier"/>
      <family val="0"/>
    </font>
    <font>
      <sz val="10"/>
      <name val="Arial"/>
      <family val="0"/>
    </font>
    <font>
      <b/>
      <sz val="12"/>
      <name val="Calibri"/>
      <family val="2"/>
    </font>
    <font>
      <sz val="10"/>
      <name val="Calibri"/>
      <family val="2"/>
    </font>
    <font>
      <sz val="10"/>
      <color indexed="9"/>
      <name val="Calibri"/>
      <family val="2"/>
    </font>
    <font>
      <sz val="16"/>
      <name val="Calibri"/>
      <family val="2"/>
    </font>
    <font>
      <b/>
      <sz val="16"/>
      <name val="Calibri"/>
      <family val="2"/>
    </font>
    <font>
      <sz val="12"/>
      <name val="Calibri"/>
      <family val="2"/>
    </font>
    <font>
      <b/>
      <sz val="10"/>
      <name val="Calibri"/>
      <family val="2"/>
    </font>
    <font>
      <b/>
      <sz val="14"/>
      <name val="Calibri"/>
      <family val="2"/>
    </font>
    <font>
      <sz val="10"/>
      <color indexed="8"/>
      <name val="Calibri"/>
      <family val="2"/>
    </font>
    <font>
      <sz val="10"/>
      <color indexed="17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52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0"/>
      <color indexed="8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006100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sz val="10"/>
      <color rgb="FFFA7D00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2" fontId="3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0" xfId="0" applyFont="1" applyFill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15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10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 horizontal="center"/>
    </xf>
    <xf numFmtId="0" fontId="5" fillId="0" borderId="0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0</xdr:row>
      <xdr:rowOff>57150</xdr:rowOff>
    </xdr:from>
    <xdr:to>
      <xdr:col>1</xdr:col>
      <xdr:colOff>428625</xdr:colOff>
      <xdr:row>4</xdr:row>
      <xdr:rowOff>228600</xdr:rowOff>
    </xdr:to>
    <xdr:pic>
      <xdr:nvPicPr>
        <xdr:cNvPr id="1" name="Picture 1" descr="Federación Catal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57150"/>
          <a:ext cx="914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3"/>
  <sheetViews>
    <sheetView tabSelected="1" zoomScale="75" zoomScaleNormal="75" zoomScalePageLayoutView="0" workbookViewId="0" topLeftCell="A1">
      <selection activeCell="F7" sqref="F7"/>
    </sheetView>
  </sheetViews>
  <sheetFormatPr defaultColWidth="11.375" defaultRowHeight="12.75"/>
  <cols>
    <col min="1" max="1" width="11.375" style="19" customWidth="1"/>
    <col min="2" max="3" width="11.375" style="20" customWidth="1"/>
    <col min="4" max="4" width="11.625" style="20" bestFit="1" customWidth="1"/>
    <col min="5" max="10" width="11.375" style="20" customWidth="1"/>
    <col min="11" max="11" width="9.625" style="20" customWidth="1"/>
    <col min="12" max="16384" width="11.375" style="20" customWidth="1"/>
  </cols>
  <sheetData>
    <row r="1" spans="1:11" s="17" customFormat="1" ht="21">
      <c r="A1" s="16"/>
      <c r="D1" s="18" t="s">
        <v>5</v>
      </c>
      <c r="E1" s="18"/>
      <c r="F1" s="18"/>
      <c r="G1" s="18"/>
      <c r="H1" s="18"/>
      <c r="I1" s="18"/>
      <c r="J1" s="18"/>
      <c r="K1" s="18"/>
    </row>
    <row r="2" spans="1:11" s="17" customFormat="1" ht="21">
      <c r="A2" s="16"/>
      <c r="D2" s="18"/>
      <c r="E2" s="18"/>
      <c r="F2" s="18"/>
      <c r="G2" s="18"/>
      <c r="H2" s="18"/>
      <c r="I2" s="18"/>
      <c r="J2" s="18"/>
      <c r="K2" s="18"/>
    </row>
    <row r="3" spans="1:11" s="17" customFormat="1" ht="21">
      <c r="A3" s="16"/>
      <c r="D3" s="18" t="s">
        <v>19</v>
      </c>
      <c r="E3" s="18"/>
      <c r="F3" s="18"/>
      <c r="G3" s="18"/>
      <c r="H3" s="18"/>
      <c r="I3" s="18"/>
      <c r="J3" s="18"/>
      <c r="K3" s="18"/>
    </row>
    <row r="4" spans="4:11" ht="15.75">
      <c r="D4" s="21"/>
      <c r="E4" s="21"/>
      <c r="F4" s="21"/>
      <c r="G4" s="21"/>
      <c r="H4" s="21"/>
      <c r="I4" s="21"/>
      <c r="J4" s="21"/>
      <c r="K4" s="21"/>
    </row>
    <row r="5" spans="4:11" ht="21">
      <c r="D5" s="18" t="s">
        <v>16</v>
      </c>
      <c r="E5" s="21"/>
      <c r="F5" s="21"/>
      <c r="G5" s="18" t="s">
        <v>17</v>
      </c>
      <c r="H5" s="21"/>
      <c r="I5" s="21"/>
      <c r="J5" s="21"/>
      <c r="K5" s="21"/>
    </row>
    <row r="6" spans="3:11" ht="21">
      <c r="C6" s="18"/>
      <c r="D6" s="21"/>
      <c r="E6" s="21"/>
      <c r="F6" s="21"/>
      <c r="G6" s="21"/>
      <c r="H6" s="21"/>
      <c r="I6" s="21"/>
      <c r="J6" s="21"/>
      <c r="K6" s="21"/>
    </row>
    <row r="7" spans="3:11" ht="15.75">
      <c r="C7" s="21" t="s">
        <v>3</v>
      </c>
      <c r="D7" s="22">
        <v>41728</v>
      </c>
      <c r="E7" s="21"/>
      <c r="G7" s="21"/>
      <c r="H7" s="21"/>
      <c r="I7" s="23"/>
      <c r="J7" s="21"/>
      <c r="K7" s="21"/>
    </row>
    <row r="8" spans="1:11" ht="16.5" thickBot="1">
      <c r="A8" s="24"/>
      <c r="B8" s="25"/>
      <c r="C8" s="26"/>
      <c r="D8" s="26"/>
      <c r="E8" s="26"/>
      <c r="F8" s="26"/>
      <c r="G8" s="26"/>
      <c r="H8" s="26"/>
      <c r="I8" s="26"/>
      <c r="J8" s="21"/>
      <c r="K8" s="21"/>
    </row>
    <row r="9" spans="1:11" s="28" customFormat="1" ht="13.5" customHeight="1">
      <c r="A9" s="27" t="s">
        <v>6</v>
      </c>
      <c r="C9" s="28" t="s">
        <v>20</v>
      </c>
      <c r="D9" s="29"/>
      <c r="E9" s="30">
        <v>10</v>
      </c>
      <c r="G9" s="28" t="s">
        <v>21</v>
      </c>
      <c r="I9" s="30">
        <v>0</v>
      </c>
      <c r="J9" s="29"/>
      <c r="K9" s="29"/>
    </row>
    <row r="10" spans="1:11" s="28" customFormat="1" ht="13.5" customHeight="1">
      <c r="A10" s="27"/>
      <c r="C10" s="29"/>
      <c r="D10" s="29"/>
      <c r="E10" s="31"/>
      <c r="F10" s="29"/>
      <c r="G10" s="29"/>
      <c r="H10" s="29"/>
      <c r="I10" s="31"/>
      <c r="J10" s="29"/>
      <c r="K10" s="29"/>
    </row>
    <row r="11" spans="1:11" s="28" customFormat="1" ht="13.5" customHeight="1">
      <c r="A11" s="27"/>
      <c r="C11" s="28" t="s">
        <v>22</v>
      </c>
      <c r="E11" s="30">
        <v>6</v>
      </c>
      <c r="F11" s="30"/>
      <c r="G11" s="28" t="s">
        <v>23</v>
      </c>
      <c r="I11" s="30">
        <v>4</v>
      </c>
      <c r="J11" s="31"/>
      <c r="K11" s="31"/>
    </row>
    <row r="12" spans="1:11" s="28" customFormat="1" ht="13.5" customHeight="1">
      <c r="A12" s="27"/>
      <c r="E12" s="30"/>
      <c r="F12" s="30"/>
      <c r="I12" s="30"/>
      <c r="K12" s="30"/>
    </row>
    <row r="13" spans="1:11" s="28" customFormat="1" ht="13.5" customHeight="1">
      <c r="A13" s="27"/>
      <c r="C13" s="28" t="s">
        <v>24</v>
      </c>
      <c r="E13" s="30">
        <v>5</v>
      </c>
      <c r="F13" s="30"/>
      <c r="G13" s="28" t="s">
        <v>25</v>
      </c>
      <c r="I13" s="30">
        <v>5</v>
      </c>
      <c r="J13" s="30"/>
      <c r="K13" s="30"/>
    </row>
    <row r="14" spans="1:11" s="28" customFormat="1" ht="13.5" customHeight="1" thickBot="1">
      <c r="A14" s="32"/>
      <c r="B14" s="33"/>
      <c r="C14" s="33"/>
      <c r="D14" s="33"/>
      <c r="E14" s="34"/>
      <c r="F14" s="34"/>
      <c r="G14" s="33"/>
      <c r="H14" s="33"/>
      <c r="I14" s="34"/>
      <c r="J14" s="30"/>
      <c r="K14" s="30"/>
    </row>
    <row r="15" spans="1:11" s="28" customFormat="1" ht="13.5" customHeight="1">
      <c r="A15" s="27" t="s">
        <v>7</v>
      </c>
      <c r="C15" s="28" t="str">
        <f>C13</f>
        <v>GRANOLLERS A</v>
      </c>
      <c r="E15" s="30">
        <v>7</v>
      </c>
      <c r="F15" s="30"/>
      <c r="G15" s="28" t="str">
        <f>G11</f>
        <v>EMPURIABRAVA</v>
      </c>
      <c r="I15" s="30">
        <v>3</v>
      </c>
      <c r="J15" s="30"/>
      <c r="K15" s="30"/>
    </row>
    <row r="16" spans="1:11" s="28" customFormat="1" ht="13.5" customHeight="1">
      <c r="A16" s="27"/>
      <c r="E16" s="30"/>
      <c r="F16" s="30"/>
      <c r="I16" s="30"/>
      <c r="J16" s="30"/>
      <c r="K16" s="30"/>
    </row>
    <row r="17" spans="1:11" s="28" customFormat="1" ht="13.5" customHeight="1">
      <c r="A17" s="27"/>
      <c r="C17" s="28" t="str">
        <f>C9</f>
        <v>NÀSTIC B</v>
      </c>
      <c r="E17" s="30">
        <v>2</v>
      </c>
      <c r="F17" s="30"/>
      <c r="G17" s="28" t="str">
        <f>G13</f>
        <v>GRANOLLERS B</v>
      </c>
      <c r="I17" s="30">
        <v>8</v>
      </c>
      <c r="J17" s="30"/>
      <c r="K17" s="30"/>
    </row>
    <row r="18" spans="1:11" s="28" customFormat="1" ht="13.5" customHeight="1">
      <c r="A18" s="27"/>
      <c r="E18" s="30"/>
      <c r="F18" s="30"/>
      <c r="I18" s="30"/>
      <c r="J18" s="30"/>
      <c r="K18" s="30"/>
    </row>
    <row r="19" spans="1:11" s="28" customFormat="1" ht="13.5" customHeight="1">
      <c r="A19" s="27"/>
      <c r="C19" s="28" t="str">
        <f>G9</f>
        <v>SEEKER'S</v>
      </c>
      <c r="E19" s="30">
        <v>6</v>
      </c>
      <c r="F19" s="30"/>
      <c r="G19" s="28" t="str">
        <f>C11</f>
        <v>NOU A</v>
      </c>
      <c r="I19" s="30">
        <v>4</v>
      </c>
      <c r="J19" s="30"/>
      <c r="K19" s="30"/>
    </row>
    <row r="20" spans="1:11" s="28" customFormat="1" ht="13.5" customHeight="1" thickBot="1">
      <c r="A20" s="32"/>
      <c r="B20" s="33"/>
      <c r="C20" s="33"/>
      <c r="D20" s="33"/>
      <c r="E20" s="34"/>
      <c r="F20" s="34"/>
      <c r="G20" s="33"/>
      <c r="H20" s="33"/>
      <c r="I20" s="34"/>
      <c r="J20" s="30"/>
      <c r="K20" s="30"/>
    </row>
    <row r="21" spans="1:11" s="28" customFormat="1" ht="13.5" customHeight="1">
      <c r="A21" s="27" t="s">
        <v>8</v>
      </c>
      <c r="C21" s="28" t="str">
        <f>C11</f>
        <v>NOU A</v>
      </c>
      <c r="E21" s="30">
        <v>3</v>
      </c>
      <c r="F21" s="30"/>
      <c r="G21" s="28" t="str">
        <f>C9</f>
        <v>NÀSTIC B</v>
      </c>
      <c r="I21" s="30">
        <v>7</v>
      </c>
      <c r="J21" s="30"/>
      <c r="K21" s="30"/>
    </row>
    <row r="22" spans="1:11" s="28" customFormat="1" ht="13.5" customHeight="1">
      <c r="A22" s="27"/>
      <c r="E22" s="30"/>
      <c r="F22" s="30"/>
      <c r="I22" s="30"/>
      <c r="J22" s="30"/>
      <c r="K22" s="30"/>
    </row>
    <row r="23" spans="1:11" s="28" customFormat="1" ht="13.5" customHeight="1">
      <c r="A23" s="27"/>
      <c r="C23" s="28" t="str">
        <f>G9</f>
        <v>SEEKER'S</v>
      </c>
      <c r="E23" s="30">
        <v>2</v>
      </c>
      <c r="F23" s="30"/>
      <c r="G23" s="28" t="str">
        <f>C13</f>
        <v>GRANOLLERS A</v>
      </c>
      <c r="I23" s="30">
        <v>8</v>
      </c>
      <c r="J23" s="30"/>
      <c r="K23" s="30"/>
    </row>
    <row r="24" spans="1:11" s="28" customFormat="1" ht="13.5" customHeight="1">
      <c r="A24" s="27"/>
      <c r="E24" s="30"/>
      <c r="F24" s="30"/>
      <c r="I24" s="30"/>
      <c r="J24" s="30"/>
      <c r="K24" s="30"/>
    </row>
    <row r="25" spans="1:11" s="28" customFormat="1" ht="13.5" customHeight="1">
      <c r="A25" s="27"/>
      <c r="C25" s="28" t="str">
        <f>G13</f>
        <v>GRANOLLERS B</v>
      </c>
      <c r="E25" s="30">
        <v>2</v>
      </c>
      <c r="F25" s="30"/>
      <c r="G25" s="28" t="str">
        <f>G11</f>
        <v>EMPURIABRAVA</v>
      </c>
      <c r="I25" s="30">
        <v>8</v>
      </c>
      <c r="J25" s="30"/>
      <c r="K25" s="30"/>
    </row>
    <row r="26" spans="1:11" s="28" customFormat="1" ht="13.5" customHeight="1" thickBot="1">
      <c r="A26" s="32"/>
      <c r="B26" s="33"/>
      <c r="C26" s="33"/>
      <c r="D26" s="33"/>
      <c r="E26" s="34"/>
      <c r="F26" s="34"/>
      <c r="G26" s="33"/>
      <c r="H26" s="33"/>
      <c r="I26" s="34"/>
      <c r="J26" s="30"/>
      <c r="K26" s="30"/>
    </row>
    <row r="27" spans="1:11" s="28" customFormat="1" ht="13.5" customHeight="1">
      <c r="A27" s="27" t="s">
        <v>9</v>
      </c>
      <c r="C27" s="28" t="str">
        <f>G9</f>
        <v>SEEKER'S</v>
      </c>
      <c r="E27" s="30">
        <v>0</v>
      </c>
      <c r="F27" s="30"/>
      <c r="G27" s="28" t="str">
        <f>G13</f>
        <v>GRANOLLERS B</v>
      </c>
      <c r="I27" s="30">
        <v>10</v>
      </c>
      <c r="J27" s="30"/>
      <c r="K27" s="30"/>
    </row>
    <row r="28" spans="1:9" s="28" customFormat="1" ht="13.5" customHeight="1">
      <c r="A28" s="27"/>
      <c r="E28" s="30"/>
      <c r="I28" s="30"/>
    </row>
    <row r="29" spans="1:11" s="28" customFormat="1" ht="13.5" customHeight="1">
      <c r="A29" s="27"/>
      <c r="C29" s="28" t="str">
        <f>G11</f>
        <v>EMPURIABRAVA</v>
      </c>
      <c r="E29" s="30">
        <v>0</v>
      </c>
      <c r="F29" s="30"/>
      <c r="G29" s="28" t="str">
        <f>C9</f>
        <v>NÀSTIC B</v>
      </c>
      <c r="I29" s="30">
        <v>10</v>
      </c>
      <c r="J29" s="30"/>
      <c r="K29" s="30"/>
    </row>
    <row r="30" spans="1:9" s="28" customFormat="1" ht="13.5" customHeight="1">
      <c r="A30" s="27"/>
      <c r="E30" s="30"/>
      <c r="I30" s="30"/>
    </row>
    <row r="31" spans="1:9" s="28" customFormat="1" ht="13.5" customHeight="1">
      <c r="A31" s="27"/>
      <c r="C31" s="28" t="str">
        <f>C11</f>
        <v>NOU A</v>
      </c>
      <c r="E31" s="30">
        <v>8</v>
      </c>
      <c r="G31" s="28" t="str">
        <f>C13</f>
        <v>GRANOLLERS A</v>
      </c>
      <c r="I31" s="30">
        <v>2</v>
      </c>
    </row>
    <row r="32" spans="1:9" s="28" customFormat="1" ht="13.5" customHeight="1" thickBot="1">
      <c r="A32" s="32"/>
      <c r="B32" s="33"/>
      <c r="C32" s="33"/>
      <c r="D32" s="33"/>
      <c r="E32" s="34"/>
      <c r="F32" s="33"/>
      <c r="G32" s="33"/>
      <c r="H32" s="33"/>
      <c r="I32" s="34"/>
    </row>
    <row r="33" spans="1:9" s="28" customFormat="1" ht="13.5" customHeight="1">
      <c r="A33" s="27" t="s">
        <v>10</v>
      </c>
      <c r="C33" s="28" t="str">
        <f>C9</f>
        <v>NÀSTIC B</v>
      </c>
      <c r="E33" s="30">
        <v>6</v>
      </c>
      <c r="G33" s="28" t="str">
        <f>C13</f>
        <v>GRANOLLERS A</v>
      </c>
      <c r="I33" s="30">
        <v>4</v>
      </c>
    </row>
    <row r="34" spans="1:9" s="28" customFormat="1" ht="13.5" customHeight="1">
      <c r="A34" s="27"/>
      <c r="E34" s="30"/>
      <c r="I34" s="30"/>
    </row>
    <row r="35" spans="1:9" s="28" customFormat="1" ht="13.5" customHeight="1">
      <c r="A35" s="27"/>
      <c r="C35" s="28" t="str">
        <f>G13</f>
        <v>GRANOLLERS B</v>
      </c>
      <c r="E35" s="30">
        <v>2</v>
      </c>
      <c r="G35" s="28" t="str">
        <f>C11</f>
        <v>NOU A</v>
      </c>
      <c r="I35" s="30">
        <v>8</v>
      </c>
    </row>
    <row r="36" spans="1:9" s="28" customFormat="1" ht="13.5" customHeight="1">
      <c r="A36" s="27"/>
      <c r="E36" s="30"/>
      <c r="I36" s="30"/>
    </row>
    <row r="37" spans="1:9" s="28" customFormat="1" ht="13.5" customHeight="1">
      <c r="A37" s="27"/>
      <c r="C37" s="28" t="str">
        <f>G11</f>
        <v>EMPURIABRAVA</v>
      </c>
      <c r="E37" s="30">
        <v>8</v>
      </c>
      <c r="G37" s="28" t="str">
        <f>G9</f>
        <v>SEEKER'S</v>
      </c>
      <c r="I37" s="30">
        <v>2</v>
      </c>
    </row>
    <row r="38" spans="1:9" ht="16.5" thickBot="1">
      <c r="A38" s="24"/>
      <c r="B38" s="25"/>
      <c r="C38" s="25"/>
      <c r="D38" s="25"/>
      <c r="E38" s="25"/>
      <c r="F38" s="25"/>
      <c r="G38" s="25"/>
      <c r="H38" s="25"/>
      <c r="I38" s="25"/>
    </row>
    <row r="39" spans="1:9" ht="15.75">
      <c r="A39" s="35"/>
      <c r="B39" s="36"/>
      <c r="C39" s="36"/>
      <c r="D39" s="36"/>
      <c r="E39" s="36"/>
      <c r="F39" s="36"/>
      <c r="G39" s="36"/>
      <c r="H39" s="36"/>
      <c r="I39" s="36"/>
    </row>
    <row r="40" spans="1:9" ht="15.75">
      <c r="A40" s="35"/>
      <c r="B40" s="36"/>
      <c r="C40" s="36"/>
      <c r="D40" s="36"/>
      <c r="E40" s="36"/>
      <c r="F40" s="36"/>
      <c r="G40" s="36"/>
      <c r="H40" s="36"/>
      <c r="I40" s="36"/>
    </row>
    <row r="42" spans="1:8" s="21" customFormat="1" ht="18.75">
      <c r="A42" s="37"/>
      <c r="D42" s="38" t="s">
        <v>18</v>
      </c>
      <c r="H42" s="23"/>
    </row>
    <row r="44" spans="1:7" s="38" customFormat="1" ht="18.75">
      <c r="A44" s="39"/>
      <c r="D44" s="40" t="s">
        <v>11</v>
      </c>
      <c r="E44" s="41"/>
      <c r="F44" s="41"/>
      <c r="G44" s="42" t="s">
        <v>2</v>
      </c>
    </row>
    <row r="45" spans="4:8" ht="21">
      <c r="D45" s="43" t="s">
        <v>20</v>
      </c>
      <c r="E45" s="44"/>
      <c r="F45" s="45"/>
      <c r="G45" s="46">
        <f>10+2+7+10+6</f>
        <v>35</v>
      </c>
      <c r="H45" s="1"/>
    </row>
    <row r="46" spans="4:8" ht="21">
      <c r="D46" s="47" t="s">
        <v>22</v>
      </c>
      <c r="E46" s="51"/>
      <c r="F46" s="36"/>
      <c r="G46" s="46">
        <f>6+4+3+8+8</f>
        <v>29</v>
      </c>
      <c r="H46" s="48"/>
    </row>
    <row r="47" spans="4:8" ht="21">
      <c r="D47" s="43" t="s">
        <v>25</v>
      </c>
      <c r="E47" s="44"/>
      <c r="F47" s="45"/>
      <c r="G47" s="46">
        <f>5+8+2+10+2</f>
        <v>27</v>
      </c>
      <c r="H47" s="48"/>
    </row>
    <row r="48" spans="4:8" ht="21">
      <c r="D48" s="43" t="s">
        <v>24</v>
      </c>
      <c r="E48" s="44"/>
      <c r="F48" s="45"/>
      <c r="G48" s="46">
        <f>5+7+8+2+4</f>
        <v>26</v>
      </c>
      <c r="H48" s="48"/>
    </row>
    <row r="49" spans="4:8" ht="21">
      <c r="D49" s="43" t="s">
        <v>23</v>
      </c>
      <c r="E49" s="49"/>
      <c r="F49" s="50"/>
      <c r="G49" s="46">
        <f>4+3+8+0+8</f>
        <v>23</v>
      </c>
      <c r="H49" s="48"/>
    </row>
    <row r="50" spans="4:8" ht="21">
      <c r="D50" s="43" t="s">
        <v>21</v>
      </c>
      <c r="E50" s="49"/>
      <c r="F50" s="50"/>
      <c r="G50" s="46">
        <f>0+6+2+0+2</f>
        <v>10</v>
      </c>
      <c r="H50" s="48"/>
    </row>
    <row r="51" spans="3:11" ht="15.75">
      <c r="C51" s="36"/>
      <c r="D51" s="36"/>
      <c r="E51" s="48"/>
      <c r="F51" s="48"/>
      <c r="G51" s="48"/>
      <c r="H51" s="48"/>
      <c r="I51" s="48"/>
      <c r="J51" s="48"/>
      <c r="K51" s="48"/>
    </row>
    <row r="52" spans="3:11" ht="15.75">
      <c r="C52" s="36"/>
      <c r="D52" s="36"/>
      <c r="E52" s="48"/>
      <c r="F52" s="48"/>
      <c r="G52" s="48"/>
      <c r="H52" s="48"/>
      <c r="I52" s="48"/>
      <c r="J52" s="48"/>
      <c r="K52" s="48"/>
    </row>
    <row r="53" spans="3:11" ht="15.75">
      <c r="C53" s="36"/>
      <c r="D53" s="36"/>
      <c r="E53" s="48"/>
      <c r="F53" s="48"/>
      <c r="G53" s="48"/>
      <c r="H53" s="48"/>
      <c r="I53" s="48"/>
      <c r="J53" s="48"/>
      <c r="K53" s="48"/>
    </row>
    <row r="54" spans="3:11" ht="15.75">
      <c r="C54" s="36"/>
      <c r="D54" s="36"/>
      <c r="E54" s="48"/>
      <c r="F54" s="48"/>
      <c r="G54" s="48"/>
      <c r="H54" s="48"/>
      <c r="I54" s="48"/>
      <c r="J54" s="48"/>
      <c r="K54" s="48"/>
    </row>
    <row r="55" spans="3:11" ht="15.75">
      <c r="C55" s="36"/>
      <c r="D55" s="36"/>
      <c r="E55" s="48"/>
      <c r="F55" s="48"/>
      <c r="G55" s="48"/>
      <c r="H55" s="48"/>
      <c r="I55" s="48"/>
      <c r="J55" s="48"/>
      <c r="K55" s="48"/>
    </row>
    <row r="56" spans="3:11" ht="15.75">
      <c r="C56" s="36"/>
      <c r="D56" s="36"/>
      <c r="E56" s="48"/>
      <c r="F56" s="48"/>
      <c r="G56" s="48"/>
      <c r="H56" s="48"/>
      <c r="I56" s="48"/>
      <c r="J56" s="48"/>
      <c r="K56" s="48"/>
    </row>
    <row r="57" spans="3:11" ht="15.75">
      <c r="C57" s="36"/>
      <c r="D57" s="36"/>
      <c r="E57" s="48"/>
      <c r="F57" s="48"/>
      <c r="G57" s="48"/>
      <c r="H57" s="48"/>
      <c r="I57" s="48"/>
      <c r="J57" s="48"/>
      <c r="K57" s="48"/>
    </row>
    <row r="58" spans="3:11" ht="15.75">
      <c r="C58" s="36"/>
      <c r="D58" s="36"/>
      <c r="E58" s="48"/>
      <c r="F58" s="48"/>
      <c r="G58" s="48"/>
      <c r="H58" s="48"/>
      <c r="I58" s="48"/>
      <c r="J58" s="48"/>
      <c r="K58" s="48"/>
    </row>
    <row r="59" spans="3:11" ht="15.75">
      <c r="C59" s="36"/>
      <c r="D59" s="36"/>
      <c r="E59" s="48"/>
      <c r="F59" s="48"/>
      <c r="G59" s="48"/>
      <c r="H59" s="48"/>
      <c r="I59" s="48"/>
      <c r="J59" s="48"/>
      <c r="K59" s="48"/>
    </row>
    <row r="60" spans="3:11" ht="15.75">
      <c r="C60" s="36"/>
      <c r="D60" s="36"/>
      <c r="E60" s="48"/>
      <c r="F60" s="48"/>
      <c r="G60" s="48"/>
      <c r="H60" s="48"/>
      <c r="I60" s="48"/>
      <c r="J60" s="48"/>
      <c r="K60" s="48"/>
    </row>
    <row r="61" spans="3:11" ht="15.75">
      <c r="C61" s="36"/>
      <c r="D61" s="36"/>
      <c r="E61" s="48"/>
      <c r="F61" s="48"/>
      <c r="G61" s="48"/>
      <c r="H61" s="48"/>
      <c r="I61" s="48"/>
      <c r="J61" s="48"/>
      <c r="K61" s="48"/>
    </row>
    <row r="62" spans="3:11" ht="15.75">
      <c r="C62" s="36"/>
      <c r="D62" s="36"/>
      <c r="E62" s="48"/>
      <c r="F62" s="48"/>
      <c r="G62" s="48"/>
      <c r="H62" s="48"/>
      <c r="I62" s="48"/>
      <c r="J62" s="48"/>
      <c r="K62" s="48"/>
    </row>
    <row r="63" spans="3:11" ht="15.75">
      <c r="C63" s="36"/>
      <c r="D63" s="36"/>
      <c r="E63" s="48"/>
      <c r="F63" s="48"/>
      <c r="G63" s="48"/>
      <c r="H63" s="48"/>
      <c r="I63" s="48"/>
      <c r="J63" s="48"/>
      <c r="K63" s="48"/>
    </row>
    <row r="64" spans="3:11" ht="15.75">
      <c r="C64" s="36"/>
      <c r="D64" s="36"/>
      <c r="E64" s="48"/>
      <c r="F64" s="48"/>
      <c r="G64" s="48"/>
      <c r="H64" s="48"/>
      <c r="I64" s="48"/>
      <c r="J64" s="48"/>
      <c r="K64" s="48"/>
    </row>
    <row r="65" spans="4:11" ht="15.75">
      <c r="D65" s="36"/>
      <c r="E65" s="36"/>
      <c r="F65" s="36"/>
      <c r="G65" s="36"/>
      <c r="H65" s="36"/>
      <c r="I65" s="36"/>
      <c r="J65" s="36"/>
      <c r="K65" s="36"/>
    </row>
    <row r="66" spans="4:11" ht="15.75">
      <c r="D66" s="36"/>
      <c r="E66" s="36"/>
      <c r="F66" s="36"/>
      <c r="G66" s="36"/>
      <c r="H66" s="36"/>
      <c r="I66" s="36"/>
      <c r="J66" s="36"/>
      <c r="K66" s="36"/>
    </row>
    <row r="67" spans="4:11" ht="15.75">
      <c r="D67" s="36"/>
      <c r="E67" s="36"/>
      <c r="F67" s="36"/>
      <c r="G67" s="36"/>
      <c r="H67" s="36"/>
      <c r="I67" s="36"/>
      <c r="J67" s="36"/>
      <c r="K67" s="36"/>
    </row>
    <row r="68" spans="4:11" ht="15.75">
      <c r="D68" s="36"/>
      <c r="E68" s="36"/>
      <c r="F68" s="36"/>
      <c r="G68" s="36"/>
      <c r="H68" s="36"/>
      <c r="I68" s="36"/>
      <c r="J68" s="36"/>
      <c r="K68" s="36"/>
    </row>
    <row r="69" spans="4:11" ht="15.75">
      <c r="D69" s="36"/>
      <c r="E69" s="36"/>
      <c r="F69" s="36"/>
      <c r="G69" s="36"/>
      <c r="H69" s="36"/>
      <c r="I69" s="36"/>
      <c r="J69" s="36"/>
      <c r="K69" s="36"/>
    </row>
    <row r="70" spans="4:11" ht="15.75">
      <c r="D70" s="36"/>
      <c r="E70" s="36"/>
      <c r="F70" s="36"/>
      <c r="G70" s="36"/>
      <c r="H70" s="36"/>
      <c r="I70" s="36"/>
      <c r="J70" s="36"/>
      <c r="K70" s="36"/>
    </row>
    <row r="71" spans="4:11" ht="15.75">
      <c r="D71" s="36"/>
      <c r="E71" s="36"/>
      <c r="F71" s="36"/>
      <c r="G71" s="36"/>
      <c r="H71" s="36"/>
      <c r="I71" s="36"/>
      <c r="J71" s="36"/>
      <c r="K71" s="36"/>
    </row>
    <row r="72" spans="4:11" ht="15.75">
      <c r="D72" s="36"/>
      <c r="E72" s="36"/>
      <c r="F72" s="36"/>
      <c r="G72" s="36"/>
      <c r="H72" s="36"/>
      <c r="I72" s="36"/>
      <c r="J72" s="36"/>
      <c r="K72" s="36"/>
    </row>
    <row r="73" spans="4:11" ht="15.75">
      <c r="D73" s="36"/>
      <c r="E73" s="36"/>
      <c r="F73" s="36"/>
      <c r="G73" s="36"/>
      <c r="H73" s="36"/>
      <c r="I73" s="36"/>
      <c r="J73" s="36"/>
      <c r="K73" s="36"/>
    </row>
  </sheetData>
  <sheetProtection/>
  <printOptions/>
  <pageMargins left="0.3937007874015748" right="0.3937007874015748" top="0.3937007874015748" bottom="0.3937007874015748" header="0" footer="0"/>
  <pageSetup fitToHeight="1" fitToWidth="1" horizontalDpi="300" verticalDpi="300" orientation="portrait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5"/>
  <sheetViews>
    <sheetView zoomScale="90" zoomScaleNormal="90" zoomScalePageLayoutView="0" workbookViewId="0" topLeftCell="A1">
      <pane ySplit="3" topLeftCell="A4" activePane="bottomLeft" state="frozen"/>
      <selection pane="topLeft" activeCell="B1" sqref="B1"/>
      <selection pane="bottomLeft" activeCell="C2" sqref="C2"/>
    </sheetView>
  </sheetViews>
  <sheetFormatPr defaultColWidth="9.625" defaultRowHeight="12.75"/>
  <cols>
    <col min="1" max="1" width="3.875" style="12" customWidth="1"/>
    <col min="2" max="2" width="5.00390625" style="9" customWidth="1"/>
    <col min="3" max="3" width="28.50390625" style="9" bestFit="1" customWidth="1"/>
    <col min="4" max="4" width="13.375" style="9" customWidth="1"/>
    <col min="5" max="14" width="3.625" style="9" customWidth="1"/>
    <col min="15" max="15" width="5.50390625" style="9" customWidth="1"/>
    <col min="16" max="16" width="7.25390625" style="9" bestFit="1" customWidth="1"/>
    <col min="17" max="17" width="10.00390625" style="9" bestFit="1" customWidth="1"/>
    <col min="18" max="16384" width="9.625" style="9" customWidth="1"/>
  </cols>
  <sheetData>
    <row r="1" spans="1:16" s="2" customFormat="1" ht="15.75">
      <c r="A1" s="1"/>
      <c r="C1" s="2" t="s">
        <v>4</v>
      </c>
      <c r="O1" s="3"/>
      <c r="P1" s="3"/>
    </row>
    <row r="3" spans="1:17" s="2" customFormat="1" ht="15.75">
      <c r="A3" s="4"/>
      <c r="B3" s="5" t="s">
        <v>12</v>
      </c>
      <c r="C3" s="5" t="s">
        <v>0</v>
      </c>
      <c r="D3" s="5" t="s">
        <v>1</v>
      </c>
      <c r="E3" s="5"/>
      <c r="F3" s="5"/>
      <c r="G3" s="5"/>
      <c r="H3" s="5"/>
      <c r="I3" s="5"/>
      <c r="J3" s="5"/>
      <c r="K3" s="5"/>
      <c r="L3" s="5"/>
      <c r="M3" s="5"/>
      <c r="N3" s="5"/>
      <c r="O3" s="4" t="s">
        <v>15</v>
      </c>
      <c r="P3" s="4" t="s">
        <v>14</v>
      </c>
      <c r="Q3" s="4" t="s">
        <v>13</v>
      </c>
    </row>
    <row r="4" spans="1:17" ht="12.75">
      <c r="A4" s="6">
        <v>1</v>
      </c>
      <c r="B4" s="7">
        <v>3324</v>
      </c>
      <c r="C4" s="7" t="s">
        <v>49</v>
      </c>
      <c r="D4" s="10" t="s">
        <v>24</v>
      </c>
      <c r="E4" s="7">
        <v>185</v>
      </c>
      <c r="F4" s="7">
        <v>170</v>
      </c>
      <c r="G4" s="7">
        <v>231</v>
      </c>
      <c r="H4" s="7">
        <v>218</v>
      </c>
      <c r="I4" s="7">
        <v>206</v>
      </c>
      <c r="J4" s="7">
        <v>231</v>
      </c>
      <c r="K4" s="7">
        <v>188</v>
      </c>
      <c r="L4" s="7">
        <v>247</v>
      </c>
      <c r="M4" s="7">
        <v>202</v>
      </c>
      <c r="N4" s="7">
        <v>183</v>
      </c>
      <c r="O4" s="6">
        <f>SUM(E4:N4)</f>
        <v>2061</v>
      </c>
      <c r="P4" s="6">
        <f>COUNT(E4:N4)</f>
        <v>10</v>
      </c>
      <c r="Q4" s="8">
        <f>(O4/P4)</f>
        <v>206.1</v>
      </c>
    </row>
    <row r="5" spans="1:17" ht="12.75">
      <c r="A5" s="6">
        <v>2</v>
      </c>
      <c r="B5" s="7">
        <v>2694</v>
      </c>
      <c r="C5" s="7" t="s">
        <v>51</v>
      </c>
      <c r="D5" s="7" t="s">
        <v>25</v>
      </c>
      <c r="E5" s="7">
        <v>158</v>
      </c>
      <c r="F5" s="7">
        <v>212</v>
      </c>
      <c r="G5" s="7">
        <v>220</v>
      </c>
      <c r="H5" s="7">
        <v>204</v>
      </c>
      <c r="I5" s="7">
        <v>150</v>
      </c>
      <c r="J5" s="7">
        <v>189</v>
      </c>
      <c r="K5" s="7">
        <v>202</v>
      </c>
      <c r="L5" s="7">
        <v>179</v>
      </c>
      <c r="M5" s="7">
        <v>202</v>
      </c>
      <c r="N5" s="7">
        <v>198</v>
      </c>
      <c r="O5" s="6">
        <f>SUM(E5:N5)</f>
        <v>1914</v>
      </c>
      <c r="P5" s="6">
        <f>COUNT(E5:N5)</f>
        <v>10</v>
      </c>
      <c r="Q5" s="8">
        <f>(O5/P5)</f>
        <v>191.4</v>
      </c>
    </row>
    <row r="6" spans="1:17" ht="12.75">
      <c r="A6" s="6">
        <v>3</v>
      </c>
      <c r="B6" s="7">
        <v>1888</v>
      </c>
      <c r="C6" s="7" t="s">
        <v>28</v>
      </c>
      <c r="D6" s="10" t="s">
        <v>20</v>
      </c>
      <c r="E6" s="7">
        <v>194</v>
      </c>
      <c r="F6" s="7">
        <v>186</v>
      </c>
      <c r="G6" s="7">
        <v>181</v>
      </c>
      <c r="H6" s="7">
        <v>196</v>
      </c>
      <c r="I6" s="7">
        <v>175</v>
      </c>
      <c r="J6" s="7">
        <v>199</v>
      </c>
      <c r="K6" s="7">
        <v>179</v>
      </c>
      <c r="L6" s="7">
        <v>212</v>
      </c>
      <c r="M6" s="7">
        <v>214</v>
      </c>
      <c r="N6" s="7">
        <v>174</v>
      </c>
      <c r="O6" s="6">
        <f>SUM(E6:N6)</f>
        <v>1910</v>
      </c>
      <c r="P6" s="6">
        <f>COUNT(E6:N6)</f>
        <v>10</v>
      </c>
      <c r="Q6" s="8">
        <f>(O6/P6)</f>
        <v>191</v>
      </c>
    </row>
    <row r="7" spans="1:17" ht="12.75">
      <c r="A7" s="6">
        <v>4</v>
      </c>
      <c r="B7" s="7">
        <v>1664</v>
      </c>
      <c r="C7" s="7" t="s">
        <v>26</v>
      </c>
      <c r="D7" s="7" t="s">
        <v>20</v>
      </c>
      <c r="E7" s="7">
        <v>182</v>
      </c>
      <c r="F7" s="7">
        <v>204</v>
      </c>
      <c r="G7" s="7">
        <v>177</v>
      </c>
      <c r="H7" s="7">
        <v>180</v>
      </c>
      <c r="I7" s="7">
        <v>198</v>
      </c>
      <c r="J7" s="7">
        <v>176</v>
      </c>
      <c r="K7" s="7">
        <v>212</v>
      </c>
      <c r="L7" s="7">
        <v>227</v>
      </c>
      <c r="M7" s="7">
        <v>180</v>
      </c>
      <c r="N7" s="7">
        <v>147</v>
      </c>
      <c r="O7" s="6">
        <f>SUM(E7:N7)</f>
        <v>1883</v>
      </c>
      <c r="P7" s="6">
        <f>COUNT(E7:N7)</f>
        <v>10</v>
      </c>
      <c r="Q7" s="8">
        <f>(O7/P7)</f>
        <v>188.3</v>
      </c>
    </row>
    <row r="8" spans="1:17" ht="12.75">
      <c r="A8" s="6">
        <v>5</v>
      </c>
      <c r="B8" s="7">
        <v>1622</v>
      </c>
      <c r="C8" s="7" t="s">
        <v>39</v>
      </c>
      <c r="D8" s="7" t="s">
        <v>22</v>
      </c>
      <c r="E8" s="7">
        <v>193</v>
      </c>
      <c r="F8" s="7">
        <v>211</v>
      </c>
      <c r="G8" s="7">
        <v>140</v>
      </c>
      <c r="H8" s="7">
        <v>146</v>
      </c>
      <c r="I8" s="7"/>
      <c r="J8" s="7"/>
      <c r="K8" s="7">
        <v>201</v>
      </c>
      <c r="L8" s="7">
        <v>191</v>
      </c>
      <c r="M8" s="7">
        <v>208</v>
      </c>
      <c r="N8" s="7">
        <v>182</v>
      </c>
      <c r="O8" s="6">
        <f>SUM(E8:N8)</f>
        <v>1472</v>
      </c>
      <c r="P8" s="6">
        <f>COUNT(E8:N8)</f>
        <v>8</v>
      </c>
      <c r="Q8" s="8">
        <f>(O8/P8)</f>
        <v>184</v>
      </c>
    </row>
    <row r="9" spans="1:17" ht="12.75">
      <c r="A9" s="6">
        <v>6</v>
      </c>
      <c r="B9" s="7">
        <v>2692</v>
      </c>
      <c r="C9" s="7" t="s">
        <v>50</v>
      </c>
      <c r="D9" s="7" t="s">
        <v>25</v>
      </c>
      <c r="E9" s="7">
        <v>203</v>
      </c>
      <c r="F9" s="7">
        <v>182</v>
      </c>
      <c r="G9" s="7">
        <v>201</v>
      </c>
      <c r="H9" s="7">
        <v>178</v>
      </c>
      <c r="I9" s="7">
        <v>182</v>
      </c>
      <c r="J9" s="7">
        <v>183</v>
      </c>
      <c r="K9" s="7">
        <v>179</v>
      </c>
      <c r="L9" s="7">
        <v>184</v>
      </c>
      <c r="M9" s="7">
        <v>159</v>
      </c>
      <c r="N9" s="7">
        <v>169</v>
      </c>
      <c r="O9" s="6">
        <f>SUM(E9:N9)</f>
        <v>1820</v>
      </c>
      <c r="P9" s="6">
        <f>COUNT(E9:N9)</f>
        <v>10</v>
      </c>
      <c r="Q9" s="8">
        <f>(O9/P9)</f>
        <v>182</v>
      </c>
    </row>
    <row r="10" spans="1:17" ht="12.75">
      <c r="A10" s="6">
        <v>7</v>
      </c>
      <c r="B10" s="7">
        <v>2135</v>
      </c>
      <c r="C10" s="7" t="s">
        <v>42</v>
      </c>
      <c r="D10" s="7" t="s">
        <v>23</v>
      </c>
      <c r="E10" s="7">
        <v>160</v>
      </c>
      <c r="F10" s="7">
        <v>190</v>
      </c>
      <c r="G10" s="7">
        <v>121</v>
      </c>
      <c r="H10" s="7">
        <v>214</v>
      </c>
      <c r="I10" s="7">
        <v>254</v>
      </c>
      <c r="J10" s="7">
        <v>179</v>
      </c>
      <c r="K10" s="7">
        <v>173</v>
      </c>
      <c r="L10" s="7">
        <v>191</v>
      </c>
      <c r="M10" s="7">
        <v>131</v>
      </c>
      <c r="N10" s="7">
        <v>183</v>
      </c>
      <c r="O10" s="6">
        <f>SUM(E10:N10)</f>
        <v>1796</v>
      </c>
      <c r="P10" s="6">
        <f>COUNT(E10:N10)</f>
        <v>10</v>
      </c>
      <c r="Q10" s="8">
        <f>(O10/P10)</f>
        <v>179.6</v>
      </c>
    </row>
    <row r="11" spans="1:17" ht="12.75">
      <c r="A11" s="6">
        <v>8</v>
      </c>
      <c r="B11" s="7">
        <v>3284</v>
      </c>
      <c r="C11" s="7" t="s">
        <v>38</v>
      </c>
      <c r="D11" s="7" t="s">
        <v>22</v>
      </c>
      <c r="E11" s="7">
        <v>169</v>
      </c>
      <c r="F11" s="7"/>
      <c r="G11" s="7"/>
      <c r="H11" s="7">
        <v>193</v>
      </c>
      <c r="I11" s="7">
        <v>171</v>
      </c>
      <c r="J11" s="7">
        <v>123</v>
      </c>
      <c r="K11" s="7"/>
      <c r="L11" s="7">
        <v>182</v>
      </c>
      <c r="M11" s="7">
        <v>191</v>
      </c>
      <c r="N11" s="7">
        <v>205</v>
      </c>
      <c r="O11" s="6">
        <f>SUM(E11:N11)</f>
        <v>1234</v>
      </c>
      <c r="P11" s="6">
        <f>COUNT(E11:N11)</f>
        <v>7</v>
      </c>
      <c r="Q11" s="8">
        <f>(O11/P11)</f>
        <v>176.28571428571428</v>
      </c>
    </row>
    <row r="12" spans="1:17" ht="12.75">
      <c r="A12" s="6">
        <v>9</v>
      </c>
      <c r="B12" s="7">
        <v>3148</v>
      </c>
      <c r="C12" s="7" t="s">
        <v>29</v>
      </c>
      <c r="D12" s="7" t="s">
        <v>20</v>
      </c>
      <c r="E12" s="7">
        <v>169</v>
      </c>
      <c r="F12" s="7">
        <v>188</v>
      </c>
      <c r="G12" s="7">
        <v>202</v>
      </c>
      <c r="H12" s="7">
        <v>141</v>
      </c>
      <c r="I12" s="7">
        <v>196</v>
      </c>
      <c r="J12" s="7">
        <v>142</v>
      </c>
      <c r="K12" s="7">
        <v>225</v>
      </c>
      <c r="L12" s="7">
        <v>162</v>
      </c>
      <c r="M12" s="7">
        <v>172</v>
      </c>
      <c r="N12" s="7">
        <v>161</v>
      </c>
      <c r="O12" s="6">
        <f>SUM(E12:N12)</f>
        <v>1758</v>
      </c>
      <c r="P12" s="6">
        <f>COUNT(E12:N12)</f>
        <v>10</v>
      </c>
      <c r="Q12" s="8">
        <f>(O12/P12)</f>
        <v>175.8</v>
      </c>
    </row>
    <row r="13" spans="1:17" ht="12.75">
      <c r="A13" s="6">
        <v>10</v>
      </c>
      <c r="B13" s="7">
        <v>2373</v>
      </c>
      <c r="C13" s="7" t="s">
        <v>53</v>
      </c>
      <c r="D13" s="7" t="s">
        <v>25</v>
      </c>
      <c r="E13" s="7">
        <v>184</v>
      </c>
      <c r="F13" s="7">
        <v>169</v>
      </c>
      <c r="G13" s="7">
        <v>158</v>
      </c>
      <c r="H13" s="7">
        <v>178</v>
      </c>
      <c r="I13" s="7">
        <v>212</v>
      </c>
      <c r="J13" s="7">
        <v>155</v>
      </c>
      <c r="K13" s="7">
        <v>156</v>
      </c>
      <c r="L13" s="7">
        <v>173</v>
      </c>
      <c r="M13" s="7">
        <v>186</v>
      </c>
      <c r="N13" s="7">
        <v>174</v>
      </c>
      <c r="O13" s="6">
        <f>SUM(E13:N13)</f>
        <v>1745</v>
      </c>
      <c r="P13" s="6">
        <f>COUNT(E13:N13)</f>
        <v>10</v>
      </c>
      <c r="Q13" s="8">
        <f>(O13/P13)</f>
        <v>174.5</v>
      </c>
    </row>
    <row r="14" spans="1:17" ht="12.75">
      <c r="A14" s="6">
        <v>11</v>
      </c>
      <c r="B14" s="7">
        <v>38</v>
      </c>
      <c r="C14" s="7" t="s">
        <v>35</v>
      </c>
      <c r="D14" s="7" t="s">
        <v>22</v>
      </c>
      <c r="E14" s="7">
        <v>193</v>
      </c>
      <c r="F14" s="7">
        <v>174</v>
      </c>
      <c r="G14" s="7">
        <v>120</v>
      </c>
      <c r="H14" s="7"/>
      <c r="I14" s="7">
        <v>125</v>
      </c>
      <c r="J14" s="7"/>
      <c r="K14" s="7">
        <v>184</v>
      </c>
      <c r="L14" s="7">
        <v>206</v>
      </c>
      <c r="M14" s="7">
        <v>198</v>
      </c>
      <c r="N14" s="7">
        <v>194</v>
      </c>
      <c r="O14" s="6">
        <f>SUM(E14:N14)</f>
        <v>1394</v>
      </c>
      <c r="P14" s="6">
        <f>COUNT(E14:N14)</f>
        <v>8</v>
      </c>
      <c r="Q14" s="8">
        <f>(O14/P14)</f>
        <v>174.25</v>
      </c>
    </row>
    <row r="15" spans="1:17" ht="12.75">
      <c r="A15" s="6">
        <v>12</v>
      </c>
      <c r="B15" s="7">
        <v>2381</v>
      </c>
      <c r="C15" s="7" t="s">
        <v>40</v>
      </c>
      <c r="D15" s="7" t="s">
        <v>22</v>
      </c>
      <c r="E15" s="7">
        <v>174</v>
      </c>
      <c r="F15" s="7">
        <v>166</v>
      </c>
      <c r="G15" s="7">
        <v>181</v>
      </c>
      <c r="H15" s="7">
        <v>184</v>
      </c>
      <c r="I15" s="7">
        <v>173</v>
      </c>
      <c r="J15" s="7">
        <v>176</v>
      </c>
      <c r="K15" s="7">
        <v>151</v>
      </c>
      <c r="L15" s="7"/>
      <c r="M15" s="7"/>
      <c r="N15" s="7"/>
      <c r="O15" s="6">
        <f>SUM(E15:N15)</f>
        <v>1205</v>
      </c>
      <c r="P15" s="6">
        <f>COUNT(E15:N15)</f>
        <v>7</v>
      </c>
      <c r="Q15" s="8">
        <f>(O15/P15)</f>
        <v>172.14285714285714</v>
      </c>
    </row>
    <row r="16" spans="1:17" ht="12.75">
      <c r="A16" s="6">
        <v>13</v>
      </c>
      <c r="B16" s="7">
        <v>2358</v>
      </c>
      <c r="C16" s="10" t="s">
        <v>45</v>
      </c>
      <c r="D16" s="7" t="s">
        <v>24</v>
      </c>
      <c r="E16" s="7">
        <v>169</v>
      </c>
      <c r="F16" s="7">
        <v>191</v>
      </c>
      <c r="G16" s="7">
        <v>167</v>
      </c>
      <c r="H16" s="7">
        <v>170</v>
      </c>
      <c r="I16" s="7">
        <v>197</v>
      </c>
      <c r="J16" s="7">
        <v>155</v>
      </c>
      <c r="K16" s="7">
        <v>145</v>
      </c>
      <c r="L16" s="7">
        <v>171</v>
      </c>
      <c r="M16" s="7">
        <v>156</v>
      </c>
      <c r="N16" s="7">
        <v>197</v>
      </c>
      <c r="O16" s="6">
        <f>SUM(E16:N16)</f>
        <v>1718</v>
      </c>
      <c r="P16" s="6">
        <f>COUNT(E16:N16)</f>
        <v>10</v>
      </c>
      <c r="Q16" s="8">
        <f>(O16/P16)</f>
        <v>171.8</v>
      </c>
    </row>
    <row r="17" spans="1:17" ht="12.75">
      <c r="A17" s="6">
        <v>14</v>
      </c>
      <c r="B17" s="7">
        <v>2404</v>
      </c>
      <c r="C17" s="7" t="s">
        <v>37</v>
      </c>
      <c r="D17" s="7" t="s">
        <v>22</v>
      </c>
      <c r="E17" s="7"/>
      <c r="F17" s="7"/>
      <c r="G17" s="7">
        <v>140</v>
      </c>
      <c r="H17" s="7">
        <v>170</v>
      </c>
      <c r="I17" s="7">
        <v>243</v>
      </c>
      <c r="J17" s="7">
        <v>185</v>
      </c>
      <c r="K17" s="7">
        <v>142</v>
      </c>
      <c r="L17" s="7">
        <v>163</v>
      </c>
      <c r="M17" s="7">
        <v>212</v>
      </c>
      <c r="N17" s="7">
        <v>112</v>
      </c>
      <c r="O17" s="6">
        <f>SUM(E17:N17)</f>
        <v>1367</v>
      </c>
      <c r="P17" s="6">
        <f>COUNT(E17:N17)</f>
        <v>8</v>
      </c>
      <c r="Q17" s="8">
        <f>(O17/P17)</f>
        <v>170.875</v>
      </c>
    </row>
    <row r="18" spans="1:17" ht="12.75">
      <c r="A18" s="6">
        <v>15</v>
      </c>
      <c r="B18" s="7">
        <v>3134</v>
      </c>
      <c r="C18" s="7" t="s">
        <v>41</v>
      </c>
      <c r="D18" s="7" t="s">
        <v>23</v>
      </c>
      <c r="E18" s="7">
        <v>171</v>
      </c>
      <c r="F18" s="7">
        <v>169</v>
      </c>
      <c r="G18" s="7">
        <v>148</v>
      </c>
      <c r="H18" s="7">
        <v>173</v>
      </c>
      <c r="I18" s="7">
        <v>181</v>
      </c>
      <c r="J18" s="7">
        <v>184</v>
      </c>
      <c r="K18" s="7">
        <v>145</v>
      </c>
      <c r="L18" s="7">
        <v>131</v>
      </c>
      <c r="M18" s="7">
        <v>172</v>
      </c>
      <c r="N18" s="7">
        <v>197</v>
      </c>
      <c r="O18" s="6">
        <f>SUM(E18:N18)</f>
        <v>1671</v>
      </c>
      <c r="P18" s="6">
        <f>COUNT(E18:N18)</f>
        <v>10</v>
      </c>
      <c r="Q18" s="8">
        <f>(O18/P18)</f>
        <v>167.1</v>
      </c>
    </row>
    <row r="19" spans="1:17" ht="12.75">
      <c r="A19" s="6">
        <v>16</v>
      </c>
      <c r="B19" s="7">
        <v>3295</v>
      </c>
      <c r="C19" s="7" t="s">
        <v>43</v>
      </c>
      <c r="D19" s="7" t="s">
        <v>23</v>
      </c>
      <c r="E19" s="7">
        <v>219</v>
      </c>
      <c r="F19" s="7">
        <v>155</v>
      </c>
      <c r="G19" s="7">
        <v>200</v>
      </c>
      <c r="H19" s="7">
        <v>183</v>
      </c>
      <c r="I19" s="7">
        <v>156</v>
      </c>
      <c r="J19" s="7">
        <v>127</v>
      </c>
      <c r="K19" s="7">
        <v>143</v>
      </c>
      <c r="L19" s="7">
        <v>145</v>
      </c>
      <c r="M19" s="7">
        <v>134</v>
      </c>
      <c r="N19" s="7">
        <v>183</v>
      </c>
      <c r="O19" s="6">
        <f>SUM(E19:N19)</f>
        <v>1645</v>
      </c>
      <c r="P19" s="6">
        <f>COUNT(E19:N19)</f>
        <v>10</v>
      </c>
      <c r="Q19" s="8">
        <f>(O19/P19)</f>
        <v>164.5</v>
      </c>
    </row>
    <row r="20" spans="1:17" ht="12.75">
      <c r="A20" s="6">
        <v>17</v>
      </c>
      <c r="B20" s="7">
        <v>2138</v>
      </c>
      <c r="C20" s="7" t="s">
        <v>44</v>
      </c>
      <c r="D20" s="7" t="s">
        <v>23</v>
      </c>
      <c r="E20" s="10">
        <v>137</v>
      </c>
      <c r="F20" s="10">
        <v>161</v>
      </c>
      <c r="G20" s="10">
        <v>160</v>
      </c>
      <c r="H20" s="10">
        <v>157</v>
      </c>
      <c r="I20" s="10">
        <v>182</v>
      </c>
      <c r="J20" s="10">
        <v>157</v>
      </c>
      <c r="K20" s="10">
        <v>189</v>
      </c>
      <c r="L20" s="10">
        <v>143</v>
      </c>
      <c r="M20" s="10">
        <v>157</v>
      </c>
      <c r="N20" s="10">
        <v>187</v>
      </c>
      <c r="O20" s="6">
        <f>SUM(E20:N20)</f>
        <v>1630</v>
      </c>
      <c r="P20" s="6">
        <f>COUNT(E20:N20)</f>
        <v>10</v>
      </c>
      <c r="Q20" s="8">
        <f>(O20/P20)</f>
        <v>163</v>
      </c>
    </row>
    <row r="21" spans="1:17" ht="12.75">
      <c r="A21" s="6">
        <v>18</v>
      </c>
      <c r="B21" s="7">
        <v>3310</v>
      </c>
      <c r="C21" s="7" t="s">
        <v>46</v>
      </c>
      <c r="D21" s="7" t="s">
        <v>24</v>
      </c>
      <c r="E21" s="7">
        <v>180</v>
      </c>
      <c r="F21" s="7">
        <v>173</v>
      </c>
      <c r="G21" s="7">
        <v>158</v>
      </c>
      <c r="H21" s="7">
        <v>159</v>
      </c>
      <c r="I21" s="7">
        <v>151</v>
      </c>
      <c r="J21" s="7">
        <v>155</v>
      </c>
      <c r="K21" s="7">
        <v>129</v>
      </c>
      <c r="L21" s="7">
        <v>166</v>
      </c>
      <c r="M21" s="7">
        <v>143</v>
      </c>
      <c r="N21" s="7">
        <v>190</v>
      </c>
      <c r="O21" s="6">
        <f>SUM(E21:N21)</f>
        <v>1604</v>
      </c>
      <c r="P21" s="6">
        <f>COUNT(E21:N21)</f>
        <v>10</v>
      </c>
      <c r="Q21" s="8">
        <f>(O21/P21)</f>
        <v>160.4</v>
      </c>
    </row>
    <row r="22" spans="1:17" ht="12.75">
      <c r="A22" s="6">
        <v>19</v>
      </c>
      <c r="B22" s="7">
        <v>1407</v>
      </c>
      <c r="C22" s="7" t="s">
        <v>27</v>
      </c>
      <c r="D22" s="7" t="s">
        <v>20</v>
      </c>
      <c r="E22" s="7">
        <v>155</v>
      </c>
      <c r="F22" s="7">
        <v>167</v>
      </c>
      <c r="G22" s="7">
        <v>170</v>
      </c>
      <c r="H22" s="7">
        <v>170</v>
      </c>
      <c r="I22" s="7">
        <v>154</v>
      </c>
      <c r="J22" s="7">
        <v>157</v>
      </c>
      <c r="K22" s="7">
        <v>124</v>
      </c>
      <c r="L22" s="7">
        <v>173</v>
      </c>
      <c r="M22" s="7">
        <v>166</v>
      </c>
      <c r="N22" s="7">
        <v>161</v>
      </c>
      <c r="O22" s="6">
        <f>SUM(E22:N22)</f>
        <v>1597</v>
      </c>
      <c r="P22" s="6">
        <f>COUNT(E22:N22)</f>
        <v>10</v>
      </c>
      <c r="Q22" s="8">
        <f>(O22/P22)</f>
        <v>159.7</v>
      </c>
    </row>
    <row r="23" spans="1:17" ht="12.75">
      <c r="A23" s="6">
        <v>20</v>
      </c>
      <c r="B23" s="7">
        <v>3105</v>
      </c>
      <c r="C23" s="7" t="s">
        <v>52</v>
      </c>
      <c r="D23" s="7" t="s">
        <v>25</v>
      </c>
      <c r="E23" s="7">
        <v>158</v>
      </c>
      <c r="F23" s="7">
        <v>148</v>
      </c>
      <c r="G23" s="7">
        <v>152</v>
      </c>
      <c r="H23" s="7">
        <v>173</v>
      </c>
      <c r="I23" s="7">
        <v>150</v>
      </c>
      <c r="J23" s="7">
        <v>148</v>
      </c>
      <c r="K23" s="7">
        <v>133</v>
      </c>
      <c r="L23" s="7">
        <v>190</v>
      </c>
      <c r="M23" s="7">
        <v>160</v>
      </c>
      <c r="N23" s="7">
        <v>169</v>
      </c>
      <c r="O23" s="6">
        <f>SUM(E23:N23)</f>
        <v>1581</v>
      </c>
      <c r="P23" s="6">
        <f>COUNT(E23:N23)</f>
        <v>10</v>
      </c>
      <c r="Q23" s="8">
        <f>(O23/P23)</f>
        <v>158.1</v>
      </c>
    </row>
    <row r="24" spans="1:17" ht="12.75">
      <c r="A24" s="6">
        <v>21</v>
      </c>
      <c r="B24" s="7">
        <v>3117</v>
      </c>
      <c r="C24" s="7" t="s">
        <v>34</v>
      </c>
      <c r="D24" s="7" t="s">
        <v>21</v>
      </c>
      <c r="E24" s="7">
        <v>147</v>
      </c>
      <c r="F24" s="7">
        <v>179</v>
      </c>
      <c r="G24" s="7">
        <v>166</v>
      </c>
      <c r="H24" s="7">
        <v>164</v>
      </c>
      <c r="I24" s="7">
        <v>199</v>
      </c>
      <c r="J24" s="7">
        <v>121</v>
      </c>
      <c r="K24" s="7">
        <v>138</v>
      </c>
      <c r="L24" s="7">
        <v>200</v>
      </c>
      <c r="M24" s="7">
        <v>160</v>
      </c>
      <c r="N24" s="7">
        <v>105</v>
      </c>
      <c r="O24" s="6">
        <f>SUM(E24:N24)</f>
        <v>1579</v>
      </c>
      <c r="P24" s="6">
        <f>COUNT(E24:N24)</f>
        <v>10</v>
      </c>
      <c r="Q24" s="8">
        <f>(O24/P24)</f>
        <v>157.9</v>
      </c>
    </row>
    <row r="25" spans="1:17" ht="12.75">
      <c r="A25" s="6">
        <v>22</v>
      </c>
      <c r="B25" s="7">
        <v>2713</v>
      </c>
      <c r="C25" s="7" t="s">
        <v>32</v>
      </c>
      <c r="D25" s="7" t="s">
        <v>21</v>
      </c>
      <c r="E25" s="7">
        <v>144</v>
      </c>
      <c r="F25" s="7">
        <v>157</v>
      </c>
      <c r="G25" s="7">
        <v>179</v>
      </c>
      <c r="H25" s="7">
        <v>158</v>
      </c>
      <c r="I25" s="7">
        <v>163</v>
      </c>
      <c r="J25" s="7">
        <v>134</v>
      </c>
      <c r="K25" s="7"/>
      <c r="L25" s="7">
        <v>123</v>
      </c>
      <c r="M25" s="7">
        <v>153</v>
      </c>
      <c r="N25" s="7">
        <v>134</v>
      </c>
      <c r="O25" s="6">
        <f>SUM(E25:N25)</f>
        <v>1345</v>
      </c>
      <c r="P25" s="6">
        <f>COUNT(E25:N25)</f>
        <v>9</v>
      </c>
      <c r="Q25" s="8">
        <f>(O25/P25)</f>
        <v>149.44444444444446</v>
      </c>
    </row>
    <row r="26" spans="1:17" ht="12.75">
      <c r="A26" s="6">
        <v>23</v>
      </c>
      <c r="B26" s="7">
        <v>2613</v>
      </c>
      <c r="C26" s="7" t="s">
        <v>30</v>
      </c>
      <c r="D26" s="7" t="s">
        <v>21</v>
      </c>
      <c r="E26" s="7">
        <v>134</v>
      </c>
      <c r="F26" s="7">
        <v>147</v>
      </c>
      <c r="G26" s="7">
        <v>136</v>
      </c>
      <c r="H26" s="7">
        <v>185</v>
      </c>
      <c r="I26" s="7"/>
      <c r="J26" s="7"/>
      <c r="K26" s="7">
        <v>138</v>
      </c>
      <c r="L26" s="7">
        <v>149</v>
      </c>
      <c r="M26" s="7">
        <v>169</v>
      </c>
      <c r="N26" s="7">
        <v>121</v>
      </c>
      <c r="O26" s="6">
        <f>SUM(E26:N26)</f>
        <v>1179</v>
      </c>
      <c r="P26" s="6">
        <f>COUNT(E26:N26)</f>
        <v>8</v>
      </c>
      <c r="Q26" s="8">
        <f>(O26/P26)</f>
        <v>147.375</v>
      </c>
    </row>
    <row r="27" spans="1:17" ht="12.75">
      <c r="A27" s="6">
        <v>24</v>
      </c>
      <c r="B27" s="7">
        <v>3111</v>
      </c>
      <c r="C27" s="7" t="s">
        <v>33</v>
      </c>
      <c r="D27" s="7" t="s">
        <v>21</v>
      </c>
      <c r="E27" s="7">
        <v>133</v>
      </c>
      <c r="F27" s="7">
        <v>147</v>
      </c>
      <c r="G27" s="7">
        <v>180</v>
      </c>
      <c r="H27" s="7">
        <v>164</v>
      </c>
      <c r="I27" s="7">
        <v>163</v>
      </c>
      <c r="J27" s="7">
        <v>137</v>
      </c>
      <c r="K27" s="7">
        <v>129</v>
      </c>
      <c r="L27" s="7">
        <v>114</v>
      </c>
      <c r="M27" s="7">
        <v>144</v>
      </c>
      <c r="N27" s="7">
        <v>160</v>
      </c>
      <c r="O27" s="6">
        <f>SUM(E27:N27)</f>
        <v>1471</v>
      </c>
      <c r="P27" s="6">
        <f>COUNT(E27:N27)</f>
        <v>10</v>
      </c>
      <c r="Q27" s="8">
        <f>(O27/P27)</f>
        <v>147.1</v>
      </c>
    </row>
    <row r="28" spans="1:17" ht="12.75">
      <c r="A28" s="6">
        <v>25</v>
      </c>
      <c r="B28" s="7">
        <v>3282</v>
      </c>
      <c r="C28" s="7" t="s">
        <v>36</v>
      </c>
      <c r="D28" s="7" t="s">
        <v>22</v>
      </c>
      <c r="E28" s="7"/>
      <c r="F28" s="7">
        <v>142</v>
      </c>
      <c r="G28" s="7"/>
      <c r="H28" s="7"/>
      <c r="I28" s="7"/>
      <c r="J28" s="7">
        <v>145</v>
      </c>
      <c r="K28" s="7"/>
      <c r="L28" s="7"/>
      <c r="M28" s="7"/>
      <c r="N28" s="7"/>
      <c r="O28" s="6">
        <f>SUM(E28:N28)</f>
        <v>287</v>
      </c>
      <c r="P28" s="6">
        <f>COUNT(E28:N28)</f>
        <v>2</v>
      </c>
      <c r="Q28" s="8">
        <f>(O28/P28)</f>
        <v>143.5</v>
      </c>
    </row>
    <row r="29" spans="1:17" ht="12.75">
      <c r="A29" s="6">
        <v>26</v>
      </c>
      <c r="B29" s="7">
        <v>2157</v>
      </c>
      <c r="C29" s="7" t="s">
        <v>47</v>
      </c>
      <c r="D29" s="7" t="s">
        <v>24</v>
      </c>
      <c r="E29" s="7"/>
      <c r="F29" s="7"/>
      <c r="G29" s="7"/>
      <c r="H29" s="7"/>
      <c r="I29" s="7"/>
      <c r="J29" s="7">
        <v>135</v>
      </c>
      <c r="K29" s="7">
        <v>166</v>
      </c>
      <c r="L29" s="7">
        <v>155</v>
      </c>
      <c r="M29" s="7">
        <v>121</v>
      </c>
      <c r="N29" s="7">
        <v>133</v>
      </c>
      <c r="O29" s="6">
        <f>SUM(E29:N29)</f>
        <v>710</v>
      </c>
      <c r="P29" s="6">
        <f>COUNT(E29:N29)</f>
        <v>5</v>
      </c>
      <c r="Q29" s="8">
        <f>(O29/P29)</f>
        <v>142</v>
      </c>
    </row>
    <row r="30" spans="1:17" ht="12.75">
      <c r="A30" s="6">
        <v>27</v>
      </c>
      <c r="B30" s="7">
        <v>2158</v>
      </c>
      <c r="C30" s="7" t="s">
        <v>48</v>
      </c>
      <c r="D30" s="7" t="s">
        <v>24</v>
      </c>
      <c r="E30" s="7">
        <v>121</v>
      </c>
      <c r="F30" s="7">
        <v>152</v>
      </c>
      <c r="G30" s="7">
        <v>167</v>
      </c>
      <c r="H30" s="7">
        <v>152</v>
      </c>
      <c r="I30" s="7">
        <v>115</v>
      </c>
      <c r="J30" s="7"/>
      <c r="K30" s="7"/>
      <c r="L30" s="7"/>
      <c r="M30" s="7"/>
      <c r="N30" s="7"/>
      <c r="O30" s="6">
        <f>SUM(E30:N30)</f>
        <v>707</v>
      </c>
      <c r="P30" s="6">
        <f>COUNT(E30:N30)</f>
        <v>5</v>
      </c>
      <c r="Q30" s="8">
        <f>(O30/P30)</f>
        <v>141.4</v>
      </c>
    </row>
    <row r="31" spans="1:17" ht="12.75">
      <c r="A31" s="6">
        <v>28</v>
      </c>
      <c r="B31" s="7">
        <v>3317</v>
      </c>
      <c r="C31" s="7" t="s">
        <v>31</v>
      </c>
      <c r="D31" s="7" t="s">
        <v>21</v>
      </c>
      <c r="E31" s="7"/>
      <c r="F31" s="7"/>
      <c r="G31" s="7"/>
      <c r="H31" s="7"/>
      <c r="I31" s="7">
        <v>89</v>
      </c>
      <c r="J31" s="7">
        <v>135</v>
      </c>
      <c r="K31" s="7">
        <v>136</v>
      </c>
      <c r="L31" s="7"/>
      <c r="M31" s="7"/>
      <c r="N31" s="7"/>
      <c r="O31" s="6">
        <f>SUM(E31:N31)</f>
        <v>360</v>
      </c>
      <c r="P31" s="6">
        <f>COUNT(E31:N31)</f>
        <v>3</v>
      </c>
      <c r="Q31" s="8">
        <f>(O31/P31)</f>
        <v>120</v>
      </c>
    </row>
    <row r="32" spans="1:17" ht="12.75" hidden="1">
      <c r="A32" s="6">
        <v>29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6">
        <f>SUM(E32:N32)</f>
        <v>0</v>
      </c>
      <c r="P32" s="6">
        <f>COUNT(E32:N32)</f>
        <v>0</v>
      </c>
      <c r="Q32" s="8" t="e">
        <f>(O32/P32)</f>
        <v>#DIV/0!</v>
      </c>
    </row>
    <row r="33" spans="1:17" ht="12.75" hidden="1">
      <c r="A33" s="6">
        <v>30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6">
        <f>SUM(E33:N33)</f>
        <v>0</v>
      </c>
      <c r="P33" s="6">
        <f>COUNT(E33:N33)</f>
        <v>0</v>
      </c>
      <c r="Q33" s="8" t="e">
        <f>(O33/P33)</f>
        <v>#DIV/0!</v>
      </c>
    </row>
    <row r="34" spans="1:17" s="11" customFormat="1" ht="12.75" hidden="1">
      <c r="A34" s="6">
        <v>31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6">
        <f>SUM(E34:N34)</f>
        <v>0</v>
      </c>
      <c r="P34" s="6">
        <f>COUNT(E34:N34)</f>
        <v>0</v>
      </c>
      <c r="Q34" s="8" t="e">
        <f>(O34/P34)</f>
        <v>#DIV/0!</v>
      </c>
    </row>
    <row r="35" spans="15:17" ht="12.75">
      <c r="O35" s="12"/>
      <c r="P35" s="12"/>
      <c r="Q35" s="13"/>
    </row>
    <row r="36" spans="15:17" ht="12.75">
      <c r="O36" s="12"/>
      <c r="P36" s="12"/>
      <c r="Q36" s="13"/>
    </row>
    <row r="37" spans="15:17" ht="12.75">
      <c r="O37" s="12"/>
      <c r="P37" s="12"/>
      <c r="Q37" s="13"/>
    </row>
    <row r="38" spans="15:17" ht="12.75">
      <c r="O38" s="12"/>
      <c r="P38" s="12"/>
      <c r="Q38" s="13"/>
    </row>
    <row r="39" spans="15:17" ht="12.75">
      <c r="O39" s="12"/>
      <c r="P39" s="12"/>
      <c r="Q39" s="13"/>
    </row>
    <row r="40" spans="15:17" ht="12.75">
      <c r="O40" s="12"/>
      <c r="P40" s="12"/>
      <c r="Q40" s="13"/>
    </row>
    <row r="41" spans="15:17" ht="12.75">
      <c r="O41" s="12"/>
      <c r="P41" s="12"/>
      <c r="Q41" s="13"/>
    </row>
    <row r="42" spans="15:17" ht="12.75">
      <c r="O42" s="12"/>
      <c r="P42" s="12"/>
      <c r="Q42" s="13"/>
    </row>
    <row r="43" spans="15:17" ht="12.75">
      <c r="O43" s="12"/>
      <c r="P43" s="12"/>
      <c r="Q43" s="13"/>
    </row>
    <row r="44" spans="15:17" ht="12.75">
      <c r="O44" s="12"/>
      <c r="P44" s="12"/>
      <c r="Q44" s="13"/>
    </row>
    <row r="45" spans="15:17" ht="12.75">
      <c r="O45" s="12"/>
      <c r="P45" s="12"/>
      <c r="Q45" s="13"/>
    </row>
    <row r="46" spans="15:17" ht="12.75">
      <c r="O46" s="12"/>
      <c r="P46" s="12"/>
      <c r="Q46" s="13"/>
    </row>
    <row r="47" spans="15:17" ht="12.75">
      <c r="O47" s="12"/>
      <c r="P47" s="12"/>
      <c r="Q47" s="13"/>
    </row>
    <row r="48" spans="15:17" ht="12.75">
      <c r="O48" s="12"/>
      <c r="P48" s="12"/>
      <c r="Q48" s="13"/>
    </row>
    <row r="49" spans="15:17" ht="12.75">
      <c r="O49" s="12"/>
      <c r="P49" s="12"/>
      <c r="Q49" s="13"/>
    </row>
    <row r="50" spans="15:17" ht="12.75">
      <c r="O50" s="12"/>
      <c r="P50" s="12"/>
      <c r="Q50" s="13"/>
    </row>
    <row r="51" spans="15:17" ht="12.75">
      <c r="O51" s="12"/>
      <c r="P51" s="12"/>
      <c r="Q51" s="13"/>
    </row>
    <row r="52" spans="15:17" ht="12.75">
      <c r="O52" s="12"/>
      <c r="P52" s="12"/>
      <c r="Q52" s="13"/>
    </row>
    <row r="53" spans="15:17" ht="12.75">
      <c r="O53" s="12"/>
      <c r="P53" s="12"/>
      <c r="Q53" s="13"/>
    </row>
    <row r="54" spans="15:17" ht="12.75">
      <c r="O54" s="12"/>
      <c r="P54" s="12"/>
      <c r="Q54" s="13"/>
    </row>
    <row r="55" spans="15:17" ht="12.75">
      <c r="O55" s="12"/>
      <c r="P55" s="12"/>
      <c r="Q55" s="13"/>
    </row>
    <row r="56" spans="15:17" ht="12.75">
      <c r="O56" s="12"/>
      <c r="P56" s="12"/>
      <c r="Q56" s="13"/>
    </row>
    <row r="57" spans="15:17" ht="12.75">
      <c r="O57" s="12"/>
      <c r="P57" s="12"/>
      <c r="Q57" s="13"/>
    </row>
    <row r="58" spans="15:17" ht="12.75">
      <c r="O58" s="12"/>
      <c r="P58" s="12"/>
      <c r="Q58" s="13"/>
    </row>
    <row r="59" spans="15:17" ht="12.75">
      <c r="O59" s="12"/>
      <c r="P59" s="12"/>
      <c r="Q59" s="13"/>
    </row>
    <row r="60" spans="15:17" ht="12.75">
      <c r="O60" s="12"/>
      <c r="P60" s="12"/>
      <c r="Q60" s="13"/>
    </row>
    <row r="61" spans="1:17" ht="12.75">
      <c r="A61" s="14"/>
      <c r="B61" s="15"/>
      <c r="O61" s="12"/>
      <c r="P61" s="12"/>
      <c r="Q61" s="13"/>
    </row>
    <row r="62" spans="1:17" ht="12.75">
      <c r="A62" s="14"/>
      <c r="B62" s="15"/>
      <c r="O62" s="12"/>
      <c r="P62" s="12"/>
      <c r="Q62" s="13"/>
    </row>
    <row r="63" spans="1:17" ht="12.75">
      <c r="A63" s="14"/>
      <c r="B63" s="15"/>
      <c r="O63" s="12"/>
      <c r="P63" s="12"/>
      <c r="Q63" s="13"/>
    </row>
    <row r="64" spans="1:17" ht="12.75">
      <c r="A64" s="14"/>
      <c r="B64" s="15"/>
      <c r="O64" s="12"/>
      <c r="P64" s="12"/>
      <c r="Q64" s="13"/>
    </row>
    <row r="65" spans="1:17" ht="12.75">
      <c r="A65" s="14"/>
      <c r="B65" s="15"/>
      <c r="O65" s="12"/>
      <c r="P65" s="12"/>
      <c r="Q65" s="13"/>
    </row>
    <row r="66" spans="1:17" ht="12.75">
      <c r="A66" s="14"/>
      <c r="B66" s="15"/>
      <c r="O66" s="12"/>
      <c r="P66" s="12"/>
      <c r="Q66" s="13"/>
    </row>
    <row r="67" spans="1:17" ht="12.75">
      <c r="A67" s="14"/>
      <c r="B67" s="15"/>
      <c r="O67" s="12"/>
      <c r="P67" s="12"/>
      <c r="Q67" s="13"/>
    </row>
    <row r="68" spans="15:17" ht="12.75">
      <c r="O68" s="12"/>
      <c r="P68" s="12"/>
      <c r="Q68" s="13"/>
    </row>
    <row r="69" spans="15:17" ht="12.75">
      <c r="O69" s="12"/>
      <c r="P69" s="12"/>
      <c r="Q69" s="13"/>
    </row>
    <row r="70" spans="15:17" ht="12.75">
      <c r="O70" s="12"/>
      <c r="P70" s="12"/>
      <c r="Q70" s="13"/>
    </row>
    <row r="71" spans="15:17" ht="12.75">
      <c r="O71" s="12"/>
      <c r="P71" s="12"/>
      <c r="Q71" s="13"/>
    </row>
    <row r="72" spans="15:16" ht="12.75">
      <c r="O72" s="12"/>
      <c r="P72" s="12"/>
    </row>
    <row r="73" ht="12.75">
      <c r="P73" s="12"/>
    </row>
    <row r="74" ht="12.75">
      <c r="P74" s="12"/>
    </row>
    <row r="75" ht="12.75">
      <c r="P75" s="12"/>
    </row>
  </sheetData>
  <sheetProtection/>
  <printOptions/>
  <pageMargins left="0.5905511811023623" right="0.35433070866141736" top="1.5748031496062993" bottom="0.1968503937007874" header="0" footer="0"/>
  <pageSetup fitToHeight="1" fitToWidth="1" horizontalDpi="240" verticalDpi="240" orientation="landscape" paperSize="9" r:id="rId1"/>
  <headerFooter alignWithMargins="0">
    <oddHeader>&amp;C&amp;"Arial,Normal"&amp;16
LLIGA CATALANA DE BOWLING 2013-2014
3a DIVISIÓ MASCULINA - FINAL ASCENS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Resultats 2aFEM-A-1aConcentració</dc:title>
  <dc:subject>Resultats BOWLING</dc:subject>
  <dc:creator>Toni Solé i Serra</dc:creator>
  <cp:keywords/>
  <dc:description/>
  <cp:lastModifiedBy>TONI</cp:lastModifiedBy>
  <cp:lastPrinted>2014-04-01T08:38:31Z</cp:lastPrinted>
  <dcterms:created xsi:type="dcterms:W3CDTF">1999-10-03T14:06:37Z</dcterms:created>
  <dcterms:modified xsi:type="dcterms:W3CDTF">2014-04-01T08:39:41Z</dcterms:modified>
  <cp:category/>
  <cp:version/>
  <cp:contentType/>
  <cp:contentStatus/>
</cp:coreProperties>
</file>